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iunta\utenti\PescaAcquacoltura\FEAMP\CLLD\b) Esecuzione Operazioni\4.63_FLAG NORD\MISURE A REGIA\Azione 4.1\Decreto_concessione\"/>
    </mc:Choice>
  </mc:AlternateContent>
  <bookViews>
    <workbookView xWindow="0" yWindow="0" windowWidth="19440" windowHeight="7560" activeTab="1"/>
  </bookViews>
  <sheets>
    <sheet name="Allegato A" sheetId="1" r:id="rId1"/>
    <sheet name="Allegato 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K11" i="1" l="1"/>
  <c r="J11" i="1"/>
  <c r="J7" i="2" l="1"/>
  <c r="I7" i="2"/>
  <c r="H7" i="2"/>
  <c r="I6" i="2"/>
  <c r="H6" i="2"/>
  <c r="J5" i="2"/>
  <c r="H5" i="2"/>
  <c r="H4" i="2"/>
  <c r="H8" i="2" s="1"/>
  <c r="I4" i="2"/>
  <c r="I8" i="2" s="1"/>
  <c r="J4" i="2"/>
  <c r="J8" i="2" s="1"/>
</calcChain>
</file>

<file path=xl/sharedStrings.xml><?xml version="1.0" encoding="utf-8"?>
<sst xmlns="http://schemas.openxmlformats.org/spreadsheetml/2006/main" count="74" uniqueCount="42">
  <si>
    <t>Punteggio</t>
  </si>
  <si>
    <t>Importo Spesa ammissibile</t>
  </si>
  <si>
    <t xml:space="preserve"> % contributo (b/a)</t>
  </si>
  <si>
    <t>Richiedente</t>
  </si>
  <si>
    <t>C.F./P.IVA</t>
  </si>
  <si>
    <t>Indirizzo</t>
  </si>
  <si>
    <t>Città</t>
  </si>
  <si>
    <t>CAP</t>
  </si>
  <si>
    <t>Codice pratica</t>
  </si>
  <si>
    <t>Contributo CONCEDIBILE</t>
  </si>
  <si>
    <t>1°</t>
  </si>
  <si>
    <t>Contributo concesso</t>
  </si>
  <si>
    <t>Note</t>
  </si>
  <si>
    <t xml:space="preserve">Allegato A:  GRADUATORIA ISTANZE AMMESSE A CONTRIBUTO AVVISO PUBBLICO Azione 4.1 - Reg. (UE) n. 1303/2013 e Reg. (UE) n. 508/2014. PO FEAMP 2014/2020 - Priorità IV - Sviluppo locale di tipo partecipativo (CLLD).  Promuovere azioni virtuose e progetti pilota in ambito ecologico- emanato dal FLAG Società cooperativa consortile GAC Marche nord </t>
  </si>
  <si>
    <t>2°</t>
  </si>
  <si>
    <t>3°</t>
  </si>
  <si>
    <t>4°</t>
  </si>
  <si>
    <t>Coop. Piccola Pesca "F.Baldelli" soc.coop.a.r.l.</t>
  </si>
  <si>
    <t>Blu Marine Service soc. coop. (Dom. prot. 13)</t>
  </si>
  <si>
    <t>Blu Marine Service soc. coop.  (Dom. prot. 10)</t>
  </si>
  <si>
    <t>00118910413</t>
  </si>
  <si>
    <t>Via Fosse Ardeatine, 9</t>
  </si>
  <si>
    <t>Gabicce Mare (PU)</t>
  </si>
  <si>
    <t>Via Cadore, 11</t>
  </si>
  <si>
    <t>San Benedetto del Tronto (AP)</t>
  </si>
  <si>
    <t>02062580416</t>
  </si>
  <si>
    <t>Fano (PU)</t>
  </si>
  <si>
    <t>Viale Fratelli Cairoli, 54</t>
  </si>
  <si>
    <t>45*</t>
  </si>
  <si>
    <t xml:space="preserve">Allegato B:  CONCESSIONE CONTRIBUTI Azione 4.1 - Reg. (UE) n. 1303/2013 e Reg. (UE) n. 508/2014. PO FEAMP 2014/2020 - Priorità IV - Sviluppo locale di tipo partecipativo (CLLD).  Promuovere azioni virtuose e progetti pilota in ambito ecologico - emanato dal FLAG Società cooperativa consortile GAC Marche nord </t>
  </si>
  <si>
    <t>capitolo 2160310045  UE (50%)</t>
  </si>
  <si>
    <t>capitolo  2160310044  STATO  (35%)</t>
  </si>
  <si>
    <t>capitolo   2160310028
Regione  (15%)</t>
  </si>
  <si>
    <t>01/4.1/19</t>
  </si>
  <si>
    <t>02/4.1/19</t>
  </si>
  <si>
    <t>03/4.1/19</t>
  </si>
  <si>
    <t>04/4.1/19</t>
  </si>
  <si>
    <t>02044510440</t>
  </si>
  <si>
    <r>
      <t xml:space="preserve">Il punteggio è stato assegnato in base ai criteri stabiliti al cap. 10 dell'avviso e la graduatoria redatta tenendo conto di quanto riportato al cap. 12.1 del medesimo, che stabiliva l'assegnazione anche in base alla parità di punteggio, ovvero: </t>
    </r>
    <r>
      <rPr>
        <i/>
        <sz val="11"/>
        <color theme="1"/>
        <rFont val="Calibri"/>
        <family val="2"/>
        <scheme val="minor"/>
      </rPr>
      <t>"verrà data priorità al progetto richiedente il contributo inferiore, in
subordine sarà data priorità all’ordine cronologico di presentazione delle domande"</t>
    </r>
    <r>
      <rPr>
        <sz val="11"/>
        <color theme="1"/>
        <rFont val="Calibri"/>
        <family val="2"/>
        <scheme val="minor"/>
      </rPr>
      <t>.</t>
    </r>
  </si>
  <si>
    <t>Il punteggio è stato assegnato in base ai criteri stabiliti al cap. 10 dell'avviso e la graduatoria redatta tenendo conto di quanto riportato al cap. 12.1 del medesimo, che stabiliva l'assegnazione anche in base alla parità di punteggio, ovvero: "verrà data priorità al progetto richiedente il contributo inferiore, in
subordine sarà data priorità all’ordine cronologico di presentazione delle domande".
Pur essendo ammissibile a contributo l'importo indicato pari ad € 28.913,60, il contributo concedibile, viste le risorse allocate per l'azione, è pari a € 4.973,40</t>
  </si>
  <si>
    <t>Organizzazione dei Produttori della Pesca di Fano, Marotta e Senigallia soc. cons. a.r.l.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</si>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</sst>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vertical="center"/>
    </xf>
    <xf numFmtId="8" fontId="0" fillId="0" borderId="0" xfId="0" applyNumberForma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8" fontId="0" fillId="0" borderId="0" xfId="0" applyNumberFormat="1" applyFont="1" applyAlignment="1">
      <alignment vertical="center"/>
    </xf>
    <xf numFmtId="8" fontId="6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8" fontId="6" fillId="0" borderId="1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5"/>
  <sheetViews>
    <sheetView topLeftCell="A7" workbookViewId="0">
      <selection activeCell="H22" sqref="H22"/>
    </sheetView>
  </sheetViews>
  <sheetFormatPr defaultRowHeight="15" x14ac:dyDescent="0.25"/>
  <cols>
    <col min="1" max="1" width="6.42578125" style="2" customWidth="1"/>
    <col min="2" max="2" width="4.5703125" style="2" customWidth="1"/>
    <col min="3" max="3" width="11.42578125" style="2" customWidth="1"/>
    <col min="4" max="4" width="10.42578125" style="2" customWidth="1"/>
    <col min="5" max="5" width="29.7109375" style="2" customWidth="1"/>
    <col min="6" max="6" width="18.85546875" style="2" customWidth="1"/>
    <col min="7" max="7" width="23.5703125" style="2" customWidth="1"/>
    <col min="8" max="8" width="30" style="2" customWidth="1"/>
    <col min="9" max="9" width="9.140625" style="2"/>
    <col min="10" max="10" width="13.140625" style="2" bestFit="1" customWidth="1"/>
    <col min="11" max="11" width="11.85546875" style="2" bestFit="1" customWidth="1"/>
    <col min="12" max="12" width="12.28515625" style="2" customWidth="1"/>
    <col min="13" max="13" width="37.7109375" style="2" customWidth="1"/>
    <col min="14" max="16384" width="9.140625" style="2"/>
  </cols>
  <sheetData>
    <row r="3" spans="2:13" ht="51.75" customHeight="1" x14ac:dyDescent="0.25"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ht="15.75" x14ac:dyDescent="0.25">
      <c r="B4" s="3"/>
    </row>
    <row r="6" spans="2:13" ht="25.5" x14ac:dyDescent="0.25">
      <c r="C6" s="1" t="s">
        <v>0</v>
      </c>
      <c r="D6" s="1" t="s">
        <v>8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1</v>
      </c>
      <c r="K6" s="1" t="s">
        <v>9</v>
      </c>
      <c r="L6" s="1" t="s">
        <v>2</v>
      </c>
      <c r="M6" s="1" t="s">
        <v>12</v>
      </c>
    </row>
    <row r="7" spans="2:13" s="18" customFormat="1" ht="30" x14ac:dyDescent="0.25">
      <c r="B7" s="13" t="s">
        <v>10</v>
      </c>
      <c r="C7" s="14">
        <v>55</v>
      </c>
      <c r="D7" s="20" t="s">
        <v>35</v>
      </c>
      <c r="E7" s="16" t="s">
        <v>17</v>
      </c>
      <c r="F7" s="19" t="s">
        <v>20</v>
      </c>
      <c r="G7" s="15" t="s">
        <v>21</v>
      </c>
      <c r="H7" s="15" t="s">
        <v>22</v>
      </c>
      <c r="I7" s="15">
        <v>61011</v>
      </c>
      <c r="J7" s="10">
        <v>33335.5</v>
      </c>
      <c r="K7" s="10">
        <v>30000</v>
      </c>
      <c r="L7" s="17">
        <v>1</v>
      </c>
      <c r="M7" s="15"/>
    </row>
    <row r="8" spans="2:13" ht="165" x14ac:dyDescent="0.25">
      <c r="B8" s="13" t="s">
        <v>14</v>
      </c>
      <c r="C8" s="14" t="s">
        <v>28</v>
      </c>
      <c r="D8" s="20" t="s">
        <v>34</v>
      </c>
      <c r="E8" s="16" t="s">
        <v>18</v>
      </c>
      <c r="F8" s="19" t="s">
        <v>37</v>
      </c>
      <c r="G8" s="20" t="s">
        <v>23</v>
      </c>
      <c r="H8" s="20" t="s">
        <v>24</v>
      </c>
      <c r="I8" s="20">
        <v>63074</v>
      </c>
      <c r="J8" s="10">
        <v>19692.900000000001</v>
      </c>
      <c r="K8" s="10">
        <v>19692.900000000001</v>
      </c>
      <c r="L8" s="17">
        <v>1</v>
      </c>
      <c r="M8" s="15" t="s">
        <v>38</v>
      </c>
    </row>
    <row r="9" spans="2:13" s="23" customFormat="1" ht="165" x14ac:dyDescent="0.25">
      <c r="B9" s="13" t="s">
        <v>15</v>
      </c>
      <c r="C9" s="14" t="s">
        <v>28</v>
      </c>
      <c r="D9" s="20" t="s">
        <v>33</v>
      </c>
      <c r="E9" s="9" t="s">
        <v>19</v>
      </c>
      <c r="F9" s="19" t="s">
        <v>37</v>
      </c>
      <c r="G9" s="20" t="s">
        <v>23</v>
      </c>
      <c r="H9" s="20" t="s">
        <v>24</v>
      </c>
      <c r="I9" s="20">
        <v>63074</v>
      </c>
      <c r="J9" s="21">
        <v>25333.7</v>
      </c>
      <c r="K9" s="21">
        <v>25333.7</v>
      </c>
      <c r="L9" s="22">
        <v>1</v>
      </c>
      <c r="M9" s="15" t="s">
        <v>38</v>
      </c>
    </row>
    <row r="10" spans="2:13" ht="225" x14ac:dyDescent="0.25">
      <c r="B10" s="13" t="s">
        <v>16</v>
      </c>
      <c r="C10" s="14" t="s">
        <v>28</v>
      </c>
      <c r="D10" s="20" t="s">
        <v>36</v>
      </c>
      <c r="E10" s="9" t="s">
        <v>40</v>
      </c>
      <c r="F10" s="19" t="s">
        <v>25</v>
      </c>
      <c r="G10" s="20" t="s">
        <v>27</v>
      </c>
      <c r="H10" s="20" t="s">
        <v>26</v>
      </c>
      <c r="I10" s="20">
        <v>61032</v>
      </c>
      <c r="J10" s="10">
        <v>28913.599999999999</v>
      </c>
      <c r="K10" s="10">
        <v>4973.3999999999996</v>
      </c>
      <c r="L10" s="17">
        <v>1</v>
      </c>
      <c r="M10" s="24" t="s">
        <v>39</v>
      </c>
    </row>
    <row r="11" spans="2:13" x14ac:dyDescent="0.25">
      <c r="I11" s="30" t="s">
        <v>41</v>
      </c>
      <c r="J11" s="31">
        <f>SUM(J7:J10)</f>
        <v>107275.70000000001</v>
      </c>
      <c r="K11" s="31">
        <f>SUM(K7:K10)</f>
        <v>80000</v>
      </c>
    </row>
    <row r="13" spans="2:13" x14ac:dyDescent="0.25">
      <c r="E13" s="6"/>
      <c r="K13" s="12"/>
    </row>
    <row r="14" spans="2:13" x14ac:dyDescent="0.25">
      <c r="E14" s="6"/>
    </row>
    <row r="15" spans="2:13" x14ac:dyDescent="0.25">
      <c r="E15" s="6"/>
    </row>
  </sheetData>
  <mergeCells count="1">
    <mergeCell ref="B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K1" sqref="K1"/>
    </sheetView>
  </sheetViews>
  <sheetFormatPr defaultRowHeight="15" x14ac:dyDescent="0.25"/>
  <cols>
    <col min="1" max="1" width="11" style="4" bestFit="1" customWidth="1"/>
    <col min="2" max="2" width="42.140625" style="4" customWidth="1"/>
    <col min="3" max="3" width="13.5703125" style="4" customWidth="1"/>
    <col min="4" max="4" width="27.42578125" style="4" customWidth="1"/>
    <col min="5" max="5" width="29.140625" style="4" customWidth="1"/>
    <col min="6" max="6" width="7" style="4" customWidth="1"/>
    <col min="7" max="7" width="11.85546875" style="4" bestFit="1" customWidth="1"/>
    <col min="8" max="8" width="12.85546875" style="4" customWidth="1"/>
    <col min="9" max="9" width="14" style="4" customWidth="1"/>
    <col min="10" max="10" width="14.28515625" style="4" customWidth="1"/>
    <col min="11" max="11" width="16.7109375" style="4" customWidth="1"/>
    <col min="12" max="16384" width="9.140625" style="4"/>
  </cols>
  <sheetData>
    <row r="1" spans="1:11" ht="72" customHeight="1" x14ac:dyDescent="0.2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5.7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63.75" customHeight="1" x14ac:dyDescent="0.25">
      <c r="A3" s="7" t="s">
        <v>8</v>
      </c>
      <c r="B3" s="7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7" t="s">
        <v>11</v>
      </c>
      <c r="H3" s="7" t="s">
        <v>30</v>
      </c>
      <c r="I3" s="7" t="s">
        <v>31</v>
      </c>
      <c r="J3" s="7" t="s">
        <v>32</v>
      </c>
      <c r="K3" s="8"/>
    </row>
    <row r="4" spans="1:11" ht="30" x14ac:dyDescent="0.25">
      <c r="A4" s="20" t="s">
        <v>35</v>
      </c>
      <c r="B4" s="16" t="s">
        <v>17</v>
      </c>
      <c r="C4" s="19" t="s">
        <v>20</v>
      </c>
      <c r="D4" s="15" t="s">
        <v>21</v>
      </c>
      <c r="E4" s="15" t="s">
        <v>22</v>
      </c>
      <c r="F4" s="25">
        <v>61011</v>
      </c>
      <c r="G4" s="10">
        <v>30000</v>
      </c>
      <c r="H4" s="11">
        <f>SUM(G4*0.5)</f>
        <v>15000</v>
      </c>
      <c r="I4" s="11">
        <f>SUM(G4*0.35)</f>
        <v>10500</v>
      </c>
      <c r="J4" s="11">
        <f>SUM(G4*0.15)</f>
        <v>4500</v>
      </c>
      <c r="K4" s="26"/>
    </row>
    <row r="5" spans="1:11" ht="30" x14ac:dyDescent="0.25">
      <c r="A5" s="20" t="s">
        <v>34</v>
      </c>
      <c r="B5" s="16" t="s">
        <v>18</v>
      </c>
      <c r="C5" s="19" t="s">
        <v>37</v>
      </c>
      <c r="D5" s="20" t="s">
        <v>23</v>
      </c>
      <c r="E5" s="20" t="s">
        <v>24</v>
      </c>
      <c r="F5" s="13">
        <v>63074</v>
      </c>
      <c r="G5" s="10">
        <v>19692.900000000001</v>
      </c>
      <c r="H5" s="11">
        <f t="shared" ref="H5:H7" si="0">SUM(G5*0.5)</f>
        <v>9846.4500000000007</v>
      </c>
      <c r="I5" s="11">
        <v>6892.51</v>
      </c>
      <c r="J5" s="11">
        <f t="shared" ref="J5:J7" si="1">SUM(G5*0.15)</f>
        <v>2953.9349999999999</v>
      </c>
      <c r="K5" s="26"/>
    </row>
    <row r="6" spans="1:11" ht="30" x14ac:dyDescent="0.25">
      <c r="A6" s="20" t="s">
        <v>33</v>
      </c>
      <c r="B6" s="9" t="s">
        <v>19</v>
      </c>
      <c r="C6" s="19" t="s">
        <v>37</v>
      </c>
      <c r="D6" s="20" t="s">
        <v>23</v>
      </c>
      <c r="E6" s="20" t="s">
        <v>24</v>
      </c>
      <c r="F6" s="13">
        <v>63074</v>
      </c>
      <c r="G6" s="21">
        <v>25333.7</v>
      </c>
      <c r="H6" s="11">
        <f t="shared" si="0"/>
        <v>12666.85</v>
      </c>
      <c r="I6" s="11">
        <f t="shared" ref="I6:I7" si="2">SUM(G6*0.35)</f>
        <v>8866.7950000000001</v>
      </c>
      <c r="J6" s="11">
        <v>3800.05</v>
      </c>
      <c r="K6" s="5"/>
    </row>
    <row r="7" spans="1:11" ht="45" x14ac:dyDescent="0.25">
      <c r="A7" s="20" t="s">
        <v>36</v>
      </c>
      <c r="B7" s="9" t="s">
        <v>40</v>
      </c>
      <c r="C7" s="19" t="s">
        <v>25</v>
      </c>
      <c r="D7" s="20" t="s">
        <v>27</v>
      </c>
      <c r="E7" s="20" t="s">
        <v>26</v>
      </c>
      <c r="F7" s="13">
        <v>61032</v>
      </c>
      <c r="G7" s="10">
        <v>4973.3999999999996</v>
      </c>
      <c r="H7" s="11">
        <f t="shared" si="0"/>
        <v>2486.6999999999998</v>
      </c>
      <c r="I7" s="11">
        <f t="shared" si="2"/>
        <v>1740.6899999999998</v>
      </c>
      <c r="J7" s="11">
        <f t="shared" si="1"/>
        <v>746.00999999999988</v>
      </c>
      <c r="K7" s="5"/>
    </row>
    <row r="8" spans="1:11" x14ac:dyDescent="0.25">
      <c r="G8" s="27">
        <f>SUM(G4:G7)</f>
        <v>80000</v>
      </c>
      <c r="H8" s="27">
        <f>SUM(H4:H7)</f>
        <v>40000</v>
      </c>
      <c r="I8" s="27">
        <f>SUM(I4:I7)</f>
        <v>27999.994999999999</v>
      </c>
      <c r="J8" s="27">
        <f>SUM(J4:J7)</f>
        <v>11999.995000000001</v>
      </c>
    </row>
  </sheetData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</vt:lpstr>
      <vt:lpstr>Allegato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Gagliardini Anibaldi</dc:creator>
  <cp:lastModifiedBy>Enrica Verducci</cp:lastModifiedBy>
  <dcterms:created xsi:type="dcterms:W3CDTF">2017-11-06T14:52:41Z</dcterms:created>
  <dcterms:modified xsi:type="dcterms:W3CDTF">2019-07-08T12:35:32Z</dcterms:modified>
</cp:coreProperties>
</file>